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1630" windowHeight="49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'List1'!$A$1:$L$39</definedName>
  </definedNames>
  <calcPr fullCalcOnLoad="1"/>
</workbook>
</file>

<file path=xl/sharedStrings.xml><?xml version="1.0" encoding="utf-8"?>
<sst xmlns="http://schemas.openxmlformats.org/spreadsheetml/2006/main" count="65" uniqueCount="63">
  <si>
    <t xml:space="preserve"> Městys   Katovice</t>
  </si>
  <si>
    <t>Příjmy</t>
  </si>
  <si>
    <t>Výdaje</t>
  </si>
  <si>
    <t>Sl.1</t>
  </si>
  <si>
    <t>Sl.2</t>
  </si>
  <si>
    <t>sl. 4</t>
  </si>
  <si>
    <t>sl. 5</t>
  </si>
  <si>
    <t>sl. 6</t>
  </si>
  <si>
    <t>Sl.7</t>
  </si>
  <si>
    <t>Sl.8</t>
  </si>
  <si>
    <t>Sl.9</t>
  </si>
  <si>
    <t>Sl.10</t>
  </si>
  <si>
    <t>Daň z příjmu fyz.osob ze závislé činnosti</t>
  </si>
  <si>
    <t>Vodní hospodářství</t>
  </si>
  <si>
    <t>Daň z příjmu fyz.osob ze sam. výděl.čin.</t>
  </si>
  <si>
    <t>Zemědělství, lesy</t>
  </si>
  <si>
    <t>Daň z příjmu právnických osob</t>
  </si>
  <si>
    <t>Doprava</t>
  </si>
  <si>
    <t>Daň z přidané hodnoty</t>
  </si>
  <si>
    <t>Obchod</t>
  </si>
  <si>
    <t>Správní poplatky</t>
  </si>
  <si>
    <t>Školství</t>
  </si>
  <si>
    <t>Místní poplatky</t>
  </si>
  <si>
    <t>Zdravotnictví</t>
  </si>
  <si>
    <t>Daň z nemovitostí</t>
  </si>
  <si>
    <t>Kultura</t>
  </si>
  <si>
    <t>Vnitřní správa</t>
  </si>
  <si>
    <t xml:space="preserve">Neinvest.dotace ze SR-souhrn.dot. vztah </t>
  </si>
  <si>
    <t>Práce a sociální věci</t>
  </si>
  <si>
    <t>Ostatní rozpočtové příjmy</t>
  </si>
  <si>
    <t>Místní hospodářství</t>
  </si>
  <si>
    <t>Ostatní</t>
  </si>
  <si>
    <t xml:space="preserve"> </t>
  </si>
  <si>
    <t>Neinvestiční výdaje   c e l k e m</t>
  </si>
  <si>
    <t>Přijaté úvěry, dluhopisy</t>
  </si>
  <si>
    <t>Tržby z prodeje, nájmu</t>
  </si>
  <si>
    <t>Investiční výdaje         c e l k e m</t>
  </si>
  <si>
    <t>Ostatní mimorozpočtové příjmy</t>
  </si>
  <si>
    <t>dl.sl.-úvěr ČOV- do r. 2023</t>
  </si>
  <si>
    <t>Převod z rozpočtových účtů</t>
  </si>
  <si>
    <t>celkem dluhová služba</t>
  </si>
  <si>
    <t>Příjmy celkem</t>
  </si>
  <si>
    <t xml:space="preserve">Výdaje celkem </t>
  </si>
  <si>
    <t>Sl.3</t>
  </si>
  <si>
    <t>Daň z příjmů fyz.osob z kapitál.výnosů</t>
  </si>
  <si>
    <t xml:space="preserve">      z toho ostatní</t>
  </si>
  <si>
    <t>Pronájem ČEVAK</t>
  </si>
  <si>
    <t>dl.služba - os. automobil</t>
  </si>
  <si>
    <t>Inv.dotace ze SR, EU,stát.fondů  c e l k e m</t>
  </si>
  <si>
    <t>* v roce 2018 bude dle smlouvy uskutečněn převod bytů č. p. 433 do soukromého vlastnictví (záloha ve výši 100% byla uhrazena již v roce 1999).</t>
  </si>
  <si>
    <t>úvěr zateplení ZŠ  - do r.2022</t>
  </si>
  <si>
    <t xml:space="preserve">      z toho nové investice</t>
  </si>
  <si>
    <t xml:space="preserve">      z toho rek.a moder.stáv.maj.</t>
  </si>
  <si>
    <t xml:space="preserve">      z toho školství</t>
  </si>
  <si>
    <t>úvěr - nákup "Rokumat"</t>
  </si>
  <si>
    <t>Dlouhodobé pohledávky **</t>
  </si>
  <si>
    <t>** Do položky dlouhodobé pohledávky nejsou zahrnuty pohledávky ve výši 282.822,- Kč - dlužné pohledávky za firmou KAMARYT s.r.o. - pohledávky jsou přihlášeny u soudu a z hlediska nejistého příjmu nejsou uváděny jako budoucí příjmy.</t>
  </si>
  <si>
    <t>dl.služba- úvěr Jílkova ul. – do r.2031</t>
  </si>
  <si>
    <t>dl.služba - zahradní technika-do r. 2020</t>
  </si>
  <si>
    <t xml:space="preserve">Schváleno  </t>
  </si>
  <si>
    <t>Střednědobý výhled rozpočtu Městyse  Katovice v tis.Kč</t>
  </si>
  <si>
    <t>dne 2.11.2017 usnesením ZM 310/2017/ZM 23</t>
  </si>
  <si>
    <t>Mgr. Šárka Němečková starostka v.r.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</si>
</sst>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5">
    <font>
      <sz val="10"/>
      <name val="Arial"/>
      <family val="0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4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horizontal="right" vertical="top" wrapText="1"/>
    </xf>
    <xf numFmtId="0" fontId="6" fillId="33" borderId="0" xfId="0" applyFont="1" applyFill="1" applyAlignment="1">
      <alignment horizontal="right"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5" fillId="33" borderId="0" xfId="0" applyFont="1" applyFill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right" vertical="top" wrapText="1"/>
    </xf>
    <xf numFmtId="3" fontId="0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/>
    </xf>
    <xf numFmtId="3" fontId="0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top" wrapText="1"/>
    </xf>
    <xf numFmtId="3" fontId="8" fillId="0" borderId="0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2" fillId="0" borderId="11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14" xfId="0" applyFont="1" applyBorder="1" applyAlignment="1">
      <alignment/>
    </xf>
    <xf numFmtId="3" fontId="2" fillId="0" borderId="15" xfId="0" applyNumberFormat="1" applyFont="1" applyBorder="1" applyAlignment="1">
      <alignment horizontal="right" vertical="top"/>
    </xf>
    <xf numFmtId="3" fontId="8" fillId="0" borderId="15" xfId="0" applyNumberFormat="1" applyFont="1" applyBorder="1" applyAlignment="1">
      <alignment horizontal="right" vertical="top"/>
    </xf>
    <xf numFmtId="0" fontId="8" fillId="0" borderId="16" xfId="0" applyFont="1" applyBorder="1" applyAlignment="1">
      <alignment vertical="top" wrapText="1"/>
    </xf>
    <xf numFmtId="3" fontId="9" fillId="0" borderId="15" xfId="0" applyNumberFormat="1" applyFont="1" applyBorder="1" applyAlignment="1">
      <alignment horizontal="right" vertical="top" wrapText="1"/>
    </xf>
    <xf numFmtId="3" fontId="8" fillId="34" borderId="17" xfId="0" applyNumberFormat="1" applyFont="1" applyFill="1" applyBorder="1" applyAlignment="1">
      <alignment horizontal="right" vertical="top"/>
    </xf>
    <xf numFmtId="3" fontId="8" fillId="34" borderId="17" xfId="0" applyNumberFormat="1" applyFont="1" applyFill="1" applyBorder="1" applyAlignment="1">
      <alignment horizontal="right" vertical="top" wrapText="1"/>
    </xf>
    <xf numFmtId="0" fontId="2" fillId="0" borderId="18" xfId="0" applyFont="1" applyBorder="1" applyAlignment="1">
      <alignment vertical="top" wrapText="1"/>
    </xf>
    <xf numFmtId="3" fontId="2" fillId="0" borderId="19" xfId="0" applyNumberFormat="1" applyFont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3" fontId="2" fillId="0" borderId="19" xfId="0" applyNumberFormat="1" applyFont="1" applyBorder="1" applyAlignment="1">
      <alignment horizontal="right" vertical="top" wrapText="1"/>
    </xf>
    <xf numFmtId="0" fontId="4" fillId="34" borderId="21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0" fontId="4" fillId="34" borderId="22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25" xfId="0" applyFont="1" applyFill="1" applyBorder="1" applyAlignment="1">
      <alignment horizontal="center" vertical="top" wrapText="1"/>
    </xf>
    <xf numFmtId="0" fontId="8" fillId="34" borderId="21" xfId="0" applyFont="1" applyFill="1" applyBorder="1" applyAlignment="1">
      <alignment horizontal="left" vertical="top" wrapText="1"/>
    </xf>
    <xf numFmtId="0" fontId="8" fillId="34" borderId="22" xfId="0" applyFont="1" applyFill="1" applyBorder="1" applyAlignment="1">
      <alignment horizontal="left" vertical="top" wrapText="1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3" fontId="2" fillId="0" borderId="28" xfId="0" applyNumberFormat="1" applyFont="1" applyBorder="1" applyAlignment="1">
      <alignment horizontal="right" vertical="top" wrapText="1"/>
    </xf>
    <xf numFmtId="0" fontId="2" fillId="0" borderId="20" xfId="0" applyFont="1" applyBorder="1" applyAlignment="1">
      <alignment horizontal="left" vertical="top" wrapText="1"/>
    </xf>
    <xf numFmtId="0" fontId="0" fillId="0" borderId="19" xfId="0" applyFont="1" applyBorder="1" applyAlignment="1">
      <alignment/>
    </xf>
    <xf numFmtId="3" fontId="8" fillId="0" borderId="19" xfId="0" applyNumberFormat="1" applyFont="1" applyBorder="1" applyAlignment="1">
      <alignment horizontal="right" vertical="top"/>
    </xf>
    <xf numFmtId="3" fontId="8" fillId="0" borderId="28" xfId="0" applyNumberFormat="1" applyFont="1" applyBorder="1" applyAlignment="1">
      <alignment horizontal="right" vertical="top"/>
    </xf>
    <xf numFmtId="3" fontId="0" fillId="0" borderId="29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2" fillId="0" borderId="33" xfId="0" applyNumberFormat="1" applyFont="1" applyBorder="1" applyAlignment="1">
      <alignment horizontal="right" vertical="top"/>
    </xf>
    <xf numFmtId="3" fontId="2" fillId="0" borderId="34" xfId="0" applyNumberFormat="1" applyFont="1" applyBorder="1" applyAlignment="1">
      <alignment horizontal="right" vertical="top"/>
    </xf>
    <xf numFmtId="0" fontId="0" fillId="0" borderId="33" xfId="0" applyFont="1" applyBorder="1" applyAlignment="1">
      <alignment/>
    </xf>
    <xf numFmtId="3" fontId="8" fillId="0" borderId="34" xfId="0" applyNumberFormat="1" applyFont="1" applyBorder="1" applyAlignment="1">
      <alignment horizontal="right" vertical="top"/>
    </xf>
    <xf numFmtId="3" fontId="8" fillId="0" borderId="35" xfId="0" applyNumberFormat="1" applyFont="1" applyBorder="1" applyAlignment="1">
      <alignment horizontal="right" vertical="top"/>
    </xf>
    <xf numFmtId="3" fontId="8" fillId="0" borderId="36" xfId="0" applyNumberFormat="1" applyFont="1" applyBorder="1" applyAlignment="1">
      <alignment horizontal="right" vertical="top"/>
    </xf>
    <xf numFmtId="3" fontId="2" fillId="0" borderId="32" xfId="0" applyNumberFormat="1" applyFont="1" applyBorder="1" applyAlignment="1">
      <alignment horizontal="right" vertical="top"/>
    </xf>
    <xf numFmtId="3" fontId="0" fillId="0" borderId="34" xfId="0" applyNumberFormat="1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0" fillId="0" borderId="2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7" xfId="0" applyFont="1" applyBorder="1" applyAlignment="1">
      <alignment/>
    </xf>
    <xf numFmtId="3" fontId="2" fillId="35" borderId="10" xfId="0" applyNumberFormat="1" applyFont="1" applyFill="1" applyBorder="1" applyAlignment="1">
      <alignment horizontal="right" vertical="top"/>
    </xf>
    <xf numFmtId="0" fontId="2" fillId="33" borderId="38" xfId="0" applyFont="1" applyFill="1" applyBorder="1" applyAlignment="1">
      <alignment horizontal="center" vertical="top" wrapText="1"/>
    </xf>
    <xf numFmtId="3" fontId="2" fillId="0" borderId="39" xfId="0" applyNumberFormat="1" applyFont="1" applyBorder="1" applyAlignment="1">
      <alignment horizontal="right" vertical="top" wrapText="1"/>
    </xf>
    <xf numFmtId="3" fontId="9" fillId="0" borderId="16" xfId="0" applyNumberFormat="1" applyFont="1" applyBorder="1" applyAlignment="1">
      <alignment horizontal="right" vertical="top" wrapText="1"/>
    </xf>
    <xf numFmtId="3" fontId="8" fillId="34" borderId="22" xfId="0" applyNumberFormat="1" applyFont="1" applyFill="1" applyBorder="1" applyAlignment="1">
      <alignment horizontal="right" vertical="top" wrapText="1"/>
    </xf>
    <xf numFmtId="0" fontId="2" fillId="33" borderId="40" xfId="0" applyFont="1" applyFill="1" applyBorder="1" applyAlignment="1">
      <alignment horizontal="center" vertical="top" wrapText="1"/>
    </xf>
    <xf numFmtId="3" fontId="2" fillId="35" borderId="13" xfId="0" applyNumberFormat="1" applyFont="1" applyFill="1" applyBorder="1" applyAlignment="1">
      <alignment horizontal="right" vertical="top"/>
    </xf>
    <xf numFmtId="3" fontId="8" fillId="34" borderId="22" xfId="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horizontal="left" vertical="top" shrinkToFit="1"/>
    </xf>
    <xf numFmtId="0" fontId="0" fillId="0" borderId="0" xfId="0" applyAlignment="1">
      <alignment vertical="top" shrinkToFit="1"/>
    </xf>
    <xf numFmtId="0" fontId="27" fillId="33" borderId="0" xfId="0" applyFont="1" applyFill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590550</xdr:colOff>
      <xdr:row>0</xdr:row>
      <xdr:rowOff>0</xdr:rowOff>
    </xdr:from>
    <xdr:to>
      <xdr:col>17</xdr:col>
      <xdr:colOff>590550</xdr:colOff>
      <xdr:row>1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801475" y="0"/>
          <a:ext cx="3048000" cy="2667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31">
      <selection activeCell="G42" sqref="G42"/>
    </sheetView>
  </sheetViews>
  <sheetFormatPr defaultColWidth="9.140625" defaultRowHeight="12.75"/>
  <cols>
    <col min="1" max="1" width="37.421875" style="9" customWidth="1"/>
    <col min="2" max="6" width="9.140625" style="9" customWidth="1"/>
    <col min="7" max="7" width="39.28125" style="9" customWidth="1"/>
    <col min="8" max="9" width="9.140625" style="9" customWidth="1"/>
    <col min="10" max="16384" width="9.140625" style="9" customWidth="1"/>
  </cols>
  <sheetData>
    <row r="1" spans="1:12" ht="12.7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8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2.75">
      <c r="A3" s="79"/>
      <c r="B3" s="79"/>
      <c r="C3" s="79"/>
      <c r="D3" s="79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s="10" customFormat="1" ht="15.75">
      <c r="A5" s="6" t="s">
        <v>0</v>
      </c>
      <c r="B5" s="6"/>
      <c r="C5" s="6"/>
      <c r="D5" s="6"/>
      <c r="E5" s="6"/>
      <c r="F5" s="6"/>
      <c r="G5" s="7"/>
      <c r="H5" s="7"/>
      <c r="I5" s="7"/>
      <c r="J5" s="7"/>
      <c r="K5" s="7"/>
      <c r="L5" s="7"/>
    </row>
    <row r="6" spans="1:12" ht="13.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 thickBot="1">
      <c r="A7" s="35" t="s">
        <v>1</v>
      </c>
      <c r="B7" s="36">
        <v>2018</v>
      </c>
      <c r="C7" s="36">
        <f>B7+1</f>
        <v>2019</v>
      </c>
      <c r="D7" s="36">
        <f>C7+1</f>
        <v>2020</v>
      </c>
      <c r="E7" s="36">
        <f>D7+1</f>
        <v>2021</v>
      </c>
      <c r="F7" s="37">
        <f>E7+1</f>
        <v>2022</v>
      </c>
      <c r="G7" s="37" t="s">
        <v>2</v>
      </c>
      <c r="H7" s="36">
        <v>2018</v>
      </c>
      <c r="I7" s="36">
        <f>H7+1</f>
        <v>2019</v>
      </c>
      <c r="J7" s="36">
        <f>I7+1</f>
        <v>2020</v>
      </c>
      <c r="K7" s="36">
        <f>J7+1</f>
        <v>2021</v>
      </c>
      <c r="L7" s="36">
        <f>K7+1</f>
        <v>2022</v>
      </c>
    </row>
    <row r="8" spans="1:12" ht="13.5" thickBot="1">
      <c r="A8" s="38" t="s">
        <v>3</v>
      </c>
      <c r="B8" s="39" t="s">
        <v>4</v>
      </c>
      <c r="C8" s="39" t="s">
        <v>43</v>
      </c>
      <c r="D8" s="39" t="s">
        <v>5</v>
      </c>
      <c r="E8" s="39" t="s">
        <v>6</v>
      </c>
      <c r="F8" s="74" t="s">
        <v>7</v>
      </c>
      <c r="G8" s="40" t="s">
        <v>7</v>
      </c>
      <c r="H8" s="39" t="s">
        <v>8</v>
      </c>
      <c r="I8" s="39" t="s">
        <v>9</v>
      </c>
      <c r="J8" s="39" t="s">
        <v>10</v>
      </c>
      <c r="K8" s="39" t="s">
        <v>11</v>
      </c>
      <c r="L8" s="70" t="s">
        <v>11</v>
      </c>
    </row>
    <row r="9" spans="1:12" ht="13.5" thickTop="1">
      <c r="A9" s="31" t="s">
        <v>12</v>
      </c>
      <c r="B9" s="32">
        <v>3000</v>
      </c>
      <c r="C9" s="32">
        <v>3000</v>
      </c>
      <c r="D9" s="63">
        <v>3000</v>
      </c>
      <c r="E9" s="32">
        <v>3000</v>
      </c>
      <c r="F9" s="57">
        <v>3000</v>
      </c>
      <c r="G9" s="33" t="s">
        <v>13</v>
      </c>
      <c r="H9" s="34">
        <v>1400</v>
      </c>
      <c r="I9" s="34">
        <v>1400</v>
      </c>
      <c r="J9" s="53">
        <v>1400</v>
      </c>
      <c r="K9" s="56">
        <v>1400</v>
      </c>
      <c r="L9" s="50">
        <v>1400</v>
      </c>
    </row>
    <row r="10" spans="1:12" ht="12.75">
      <c r="A10" s="20" t="s">
        <v>14</v>
      </c>
      <c r="B10" s="13">
        <v>800</v>
      </c>
      <c r="C10" s="13">
        <v>800</v>
      </c>
      <c r="D10" s="13">
        <v>800</v>
      </c>
      <c r="E10" s="13">
        <v>800</v>
      </c>
      <c r="F10" s="58">
        <v>800</v>
      </c>
      <c r="G10" s="23" t="s">
        <v>15</v>
      </c>
      <c r="H10" s="11">
        <v>270</v>
      </c>
      <c r="I10" s="11">
        <v>270</v>
      </c>
      <c r="J10" s="54">
        <v>370</v>
      </c>
      <c r="K10" s="54">
        <v>270</v>
      </c>
      <c r="L10" s="51">
        <v>270</v>
      </c>
    </row>
    <row r="11" spans="1:12" ht="12.75">
      <c r="A11" s="21" t="s">
        <v>44</v>
      </c>
      <c r="B11" s="14">
        <v>340</v>
      </c>
      <c r="C11" s="14">
        <v>340</v>
      </c>
      <c r="D11" s="13">
        <v>340</v>
      </c>
      <c r="E11" s="13">
        <v>340</v>
      </c>
      <c r="F11" s="58">
        <v>340</v>
      </c>
      <c r="G11" s="23" t="s">
        <v>17</v>
      </c>
      <c r="H11" s="11">
        <v>1550</v>
      </c>
      <c r="I11" s="11">
        <v>1550</v>
      </c>
      <c r="J11" s="54">
        <v>1550</v>
      </c>
      <c r="K11" s="54">
        <v>1550</v>
      </c>
      <c r="L11" s="51">
        <v>1550</v>
      </c>
    </row>
    <row r="12" spans="1:12" ht="12.75">
      <c r="A12" s="20" t="s">
        <v>16</v>
      </c>
      <c r="B12" s="13">
        <v>3500</v>
      </c>
      <c r="C12" s="13">
        <v>3500</v>
      </c>
      <c r="D12" s="13">
        <v>3500</v>
      </c>
      <c r="E12" s="13">
        <v>3500</v>
      </c>
      <c r="F12" s="58">
        <v>3500</v>
      </c>
      <c r="G12" s="23" t="s">
        <v>19</v>
      </c>
      <c r="H12" s="11"/>
      <c r="I12" s="11"/>
      <c r="J12" s="54"/>
      <c r="K12" s="54"/>
      <c r="L12" s="51"/>
    </row>
    <row r="13" spans="1:12" ht="12.75">
      <c r="A13" s="20" t="s">
        <v>18</v>
      </c>
      <c r="B13" s="13">
        <v>7500</v>
      </c>
      <c r="C13" s="13">
        <v>7500</v>
      </c>
      <c r="D13" s="13">
        <v>7500</v>
      </c>
      <c r="E13" s="13">
        <v>7500</v>
      </c>
      <c r="F13" s="58">
        <v>7500</v>
      </c>
      <c r="G13" s="23" t="s">
        <v>21</v>
      </c>
      <c r="H13" s="11">
        <v>2100</v>
      </c>
      <c r="I13" s="11">
        <v>2100</v>
      </c>
      <c r="J13" s="54">
        <v>2100</v>
      </c>
      <c r="K13" s="54">
        <v>2100</v>
      </c>
      <c r="L13" s="51">
        <v>2100</v>
      </c>
    </row>
    <row r="14" spans="1:12" ht="12.75">
      <c r="A14" s="20" t="s">
        <v>20</v>
      </c>
      <c r="B14" s="13">
        <v>74</v>
      </c>
      <c r="C14" s="13">
        <v>74</v>
      </c>
      <c r="D14" s="13">
        <v>74</v>
      </c>
      <c r="E14" s="13">
        <v>74</v>
      </c>
      <c r="F14" s="58">
        <v>74</v>
      </c>
      <c r="G14" s="23" t="s">
        <v>23</v>
      </c>
      <c r="H14" s="11">
        <v>250</v>
      </c>
      <c r="I14" s="11">
        <v>250</v>
      </c>
      <c r="J14" s="54">
        <v>250</v>
      </c>
      <c r="K14" s="54">
        <v>250</v>
      </c>
      <c r="L14" s="51">
        <v>250</v>
      </c>
    </row>
    <row r="15" spans="1:12" ht="12.75">
      <c r="A15" s="20" t="s">
        <v>22</v>
      </c>
      <c r="B15" s="13">
        <v>890</v>
      </c>
      <c r="C15" s="13">
        <v>890</v>
      </c>
      <c r="D15" s="13">
        <v>890</v>
      </c>
      <c r="E15" s="13">
        <v>890</v>
      </c>
      <c r="F15" s="58">
        <v>890</v>
      </c>
      <c r="G15" s="23" t="s">
        <v>25</v>
      </c>
      <c r="H15" s="11">
        <v>1304</v>
      </c>
      <c r="I15" s="11">
        <v>1350</v>
      </c>
      <c r="J15" s="54">
        <v>1350</v>
      </c>
      <c r="K15" s="54">
        <v>1300</v>
      </c>
      <c r="L15" s="51">
        <v>1300</v>
      </c>
    </row>
    <row r="16" spans="1:12" ht="12.75">
      <c r="A16" s="20" t="s">
        <v>24</v>
      </c>
      <c r="B16" s="13">
        <v>910</v>
      </c>
      <c r="C16" s="13">
        <v>910</v>
      </c>
      <c r="D16" s="13">
        <v>910</v>
      </c>
      <c r="E16" s="13">
        <v>910</v>
      </c>
      <c r="F16" s="58">
        <v>910</v>
      </c>
      <c r="G16" s="23" t="s">
        <v>26</v>
      </c>
      <c r="H16" s="11">
        <v>2500</v>
      </c>
      <c r="I16" s="11">
        <v>2500</v>
      </c>
      <c r="J16" s="54">
        <v>2500</v>
      </c>
      <c r="K16" s="54">
        <v>2500</v>
      </c>
      <c r="L16" s="51">
        <v>2500</v>
      </c>
    </row>
    <row r="17" spans="1:12" ht="12.75">
      <c r="A17" s="20"/>
      <c r="B17" s="13"/>
      <c r="C17" s="13"/>
      <c r="D17" s="13"/>
      <c r="E17" s="13"/>
      <c r="F17" s="58"/>
      <c r="G17" s="23" t="s">
        <v>28</v>
      </c>
      <c r="H17" s="11">
        <v>270</v>
      </c>
      <c r="I17" s="11">
        <v>270</v>
      </c>
      <c r="J17" s="54">
        <v>270</v>
      </c>
      <c r="K17" s="54">
        <v>270</v>
      </c>
      <c r="L17" s="51">
        <v>270</v>
      </c>
    </row>
    <row r="18" spans="1:12" ht="12.75">
      <c r="A18" s="20" t="s">
        <v>27</v>
      </c>
      <c r="B18" s="13">
        <v>580</v>
      </c>
      <c r="C18" s="13">
        <v>580</v>
      </c>
      <c r="D18" s="13">
        <v>580</v>
      </c>
      <c r="E18" s="13">
        <v>580</v>
      </c>
      <c r="F18" s="58">
        <v>580</v>
      </c>
      <c r="G18" s="23" t="s">
        <v>30</v>
      </c>
      <c r="H18" s="11">
        <v>4067</v>
      </c>
      <c r="I18" s="11">
        <v>3736</v>
      </c>
      <c r="J18" s="54">
        <v>4112</v>
      </c>
      <c r="K18" s="54">
        <v>4119</v>
      </c>
      <c r="L18" s="51">
        <v>3239</v>
      </c>
    </row>
    <row r="19" spans="1:12" ht="12.75">
      <c r="A19" s="20" t="s">
        <v>29</v>
      </c>
      <c r="B19" s="13">
        <v>1000</v>
      </c>
      <c r="C19" s="13">
        <v>900</v>
      </c>
      <c r="D19" s="13">
        <v>1000</v>
      </c>
      <c r="E19" s="13">
        <v>900</v>
      </c>
      <c r="F19" s="58">
        <v>900</v>
      </c>
      <c r="G19" s="23" t="s">
        <v>31</v>
      </c>
      <c r="H19" s="11" t="s">
        <v>32</v>
      </c>
      <c r="I19" s="11"/>
      <c r="J19" s="54"/>
      <c r="K19" s="54"/>
      <c r="L19" s="51"/>
    </row>
    <row r="20" spans="1:12" ht="13.5" thickBot="1">
      <c r="A20" s="20" t="s">
        <v>34</v>
      </c>
      <c r="B20" s="13">
        <v>0</v>
      </c>
      <c r="C20" s="13">
        <v>0</v>
      </c>
      <c r="D20" s="13">
        <v>0</v>
      </c>
      <c r="E20" s="13">
        <v>0</v>
      </c>
      <c r="F20" s="58">
        <v>0</v>
      </c>
      <c r="G20" s="44" t="s">
        <v>33</v>
      </c>
      <c r="H20" s="45">
        <f>SUM(H9:H19)</f>
        <v>13711</v>
      </c>
      <c r="I20" s="45">
        <f>SUM(I9:I19)</f>
        <v>13426</v>
      </c>
      <c r="J20" s="45">
        <f>SUM(J9:J19)</f>
        <v>13902</v>
      </c>
      <c r="K20" s="45">
        <f>SUM(K9:K19)</f>
        <v>13759</v>
      </c>
      <c r="L20" s="71">
        <f>SUM(L9:L19)</f>
        <v>12879</v>
      </c>
    </row>
    <row r="21" spans="1:12" ht="12.75">
      <c r="A21" s="20" t="s">
        <v>35</v>
      </c>
      <c r="B21" s="13">
        <v>1240</v>
      </c>
      <c r="C21" s="13">
        <v>1190</v>
      </c>
      <c r="D21" s="13">
        <v>1240</v>
      </c>
      <c r="E21" s="13">
        <v>1190</v>
      </c>
      <c r="F21" s="58">
        <v>1190</v>
      </c>
      <c r="G21" s="43" t="s">
        <v>36</v>
      </c>
      <c r="H21" s="34">
        <f>SUM(H22:H25)</f>
        <v>35900</v>
      </c>
      <c r="I21" s="34">
        <f>SUM(I22:I25)</f>
        <v>31225</v>
      </c>
      <c r="J21" s="34">
        <f>SUM(J22:J25)</f>
        <v>19725</v>
      </c>
      <c r="K21" s="34">
        <f>SUM(K22:K25)</f>
        <v>20175</v>
      </c>
      <c r="L21" s="34">
        <f>SUM(L22:L25)</f>
        <v>26175</v>
      </c>
    </row>
    <row r="22" spans="1:12" ht="12.75">
      <c r="A22" s="21" t="s">
        <v>46</v>
      </c>
      <c r="B22" s="14">
        <v>820</v>
      </c>
      <c r="C22" s="14">
        <v>820</v>
      </c>
      <c r="D22" s="14">
        <v>820</v>
      </c>
      <c r="E22" s="14">
        <v>820</v>
      </c>
      <c r="F22" s="64">
        <v>820</v>
      </c>
      <c r="G22" s="23" t="s">
        <v>51</v>
      </c>
      <c r="H22" s="11">
        <v>100</v>
      </c>
      <c r="I22" s="11">
        <v>100</v>
      </c>
      <c r="J22" s="54">
        <v>5000</v>
      </c>
      <c r="K22" s="54">
        <v>6100</v>
      </c>
      <c r="L22" s="51">
        <v>17600</v>
      </c>
    </row>
    <row r="23" spans="1:12" ht="12.75">
      <c r="A23" s="67" t="s">
        <v>55</v>
      </c>
      <c r="B23" s="47">
        <v>5</v>
      </c>
      <c r="C23" s="47">
        <v>5</v>
      </c>
      <c r="D23" s="47">
        <v>5</v>
      </c>
      <c r="E23" s="47">
        <v>5</v>
      </c>
      <c r="F23" s="59">
        <v>5</v>
      </c>
      <c r="G23" s="23" t="s">
        <v>52</v>
      </c>
      <c r="H23" s="11">
        <v>5300</v>
      </c>
      <c r="I23" s="11">
        <v>9925</v>
      </c>
      <c r="J23" s="54">
        <v>10825</v>
      </c>
      <c r="K23" s="54">
        <v>10875</v>
      </c>
      <c r="L23" s="51">
        <v>7375</v>
      </c>
    </row>
    <row r="24" spans="1:12" ht="13.5" customHeight="1">
      <c r="A24" s="20" t="s">
        <v>48</v>
      </c>
      <c r="B24" s="69">
        <f>SUM(B25:B30)</f>
        <v>31610</v>
      </c>
      <c r="C24" s="69">
        <f>SUM(C25:C30)</f>
        <v>26940</v>
      </c>
      <c r="D24" s="69">
        <f>SUM(D25:D30)</f>
        <v>15660</v>
      </c>
      <c r="E24" s="69">
        <f>SUM(E25:E30)</f>
        <v>15700</v>
      </c>
      <c r="F24" s="75">
        <f>SUM(F25:F30)</f>
        <v>20820</v>
      </c>
      <c r="G24" s="23" t="s">
        <v>53</v>
      </c>
      <c r="H24" s="11">
        <v>30100</v>
      </c>
      <c r="I24" s="11">
        <v>20800</v>
      </c>
      <c r="J24" s="54">
        <v>3500</v>
      </c>
      <c r="K24" s="54">
        <v>2800</v>
      </c>
      <c r="L24" s="51">
        <v>800</v>
      </c>
    </row>
    <row r="25" spans="1:12" ht="13.5" thickBot="1">
      <c r="A25" s="20" t="str">
        <f>G22</f>
        <v>      z toho nové investice</v>
      </c>
      <c r="B25" s="69">
        <f aca="true" t="shared" si="0" ref="B25:D26">H22*0.8</f>
        <v>80</v>
      </c>
      <c r="C25" s="69">
        <f t="shared" si="0"/>
        <v>80</v>
      </c>
      <c r="D25" s="69">
        <f t="shared" si="0"/>
        <v>4000</v>
      </c>
      <c r="E25" s="69">
        <f>J22*0.8</f>
        <v>4000</v>
      </c>
      <c r="F25" s="75">
        <f>L22*0.8</f>
        <v>14080</v>
      </c>
      <c r="G25" s="23" t="s">
        <v>45</v>
      </c>
      <c r="H25" s="45">
        <v>400</v>
      </c>
      <c r="I25" s="45">
        <v>400</v>
      </c>
      <c r="J25" s="55">
        <v>400</v>
      </c>
      <c r="K25" s="55">
        <v>400</v>
      </c>
      <c r="L25" s="52">
        <v>400</v>
      </c>
    </row>
    <row r="26" spans="1:12" ht="12.75">
      <c r="A26" s="20" t="str">
        <f>G23</f>
        <v>      z toho rek.a moder.stáv.maj.</v>
      </c>
      <c r="B26" s="69">
        <f t="shared" si="0"/>
        <v>4240</v>
      </c>
      <c r="C26" s="69">
        <f t="shared" si="0"/>
        <v>7940</v>
      </c>
      <c r="D26" s="69">
        <f t="shared" si="0"/>
        <v>8660</v>
      </c>
      <c r="E26" s="69">
        <f>K23*0.8</f>
        <v>8700</v>
      </c>
      <c r="F26" s="69">
        <f>L23*0.8</f>
        <v>5900</v>
      </c>
      <c r="G26" s="46"/>
      <c r="H26" s="34"/>
      <c r="I26" s="34"/>
      <c r="J26" s="56"/>
      <c r="K26" s="56"/>
      <c r="L26" s="50"/>
    </row>
    <row r="27" spans="1:12" ht="12.75">
      <c r="A27" s="22" t="str">
        <f>G24</f>
        <v>      z toho školství</v>
      </c>
      <c r="B27" s="69">
        <f>H24*0.9</f>
        <v>27090</v>
      </c>
      <c r="C27" s="69">
        <f>I24*0.9</f>
        <v>18720</v>
      </c>
      <c r="D27" s="69">
        <f>J24*0.8</f>
        <v>2800</v>
      </c>
      <c r="E27" s="69">
        <f>J24*0.8</f>
        <v>2800</v>
      </c>
      <c r="F27" s="75">
        <f>L24*0.8</f>
        <v>640</v>
      </c>
      <c r="G27" s="46" t="s">
        <v>58</v>
      </c>
      <c r="H27" s="34">
        <v>333</v>
      </c>
      <c r="I27" s="34">
        <v>333</v>
      </c>
      <c r="J27" s="56">
        <v>167</v>
      </c>
      <c r="K27" s="56">
        <v>0</v>
      </c>
      <c r="L27" s="50">
        <v>0</v>
      </c>
    </row>
    <row r="28" spans="1:12" ht="12.75">
      <c r="A28" s="20" t="str">
        <f>G25</f>
        <v>      z toho ostatní</v>
      </c>
      <c r="B28" s="69">
        <f>H25*0.5</f>
        <v>200</v>
      </c>
      <c r="C28" s="69">
        <f>I25*0.5</f>
        <v>200</v>
      </c>
      <c r="D28" s="69">
        <f>J25*0.5</f>
        <v>200</v>
      </c>
      <c r="E28" s="69">
        <f>J25*0.5</f>
        <v>200</v>
      </c>
      <c r="F28" s="75">
        <f>L25*0.5</f>
        <v>200</v>
      </c>
      <c r="G28" s="23" t="s">
        <v>47</v>
      </c>
      <c r="H28" s="12">
        <v>0</v>
      </c>
      <c r="I28" s="12">
        <v>0</v>
      </c>
      <c r="J28" s="54">
        <v>300</v>
      </c>
      <c r="K28" s="54">
        <v>50</v>
      </c>
      <c r="L28" s="51">
        <v>50</v>
      </c>
    </row>
    <row r="29" spans="1:12" ht="12.75">
      <c r="A29" s="65"/>
      <c r="B29" s="25"/>
      <c r="C29" s="26"/>
      <c r="D29" s="15"/>
      <c r="E29" s="15"/>
      <c r="F29" s="60"/>
      <c r="G29" s="23" t="s">
        <v>57</v>
      </c>
      <c r="H29" s="11">
        <v>200</v>
      </c>
      <c r="I29" s="11">
        <v>200</v>
      </c>
      <c r="J29" s="54">
        <v>200</v>
      </c>
      <c r="K29" s="54">
        <v>200</v>
      </c>
      <c r="L29" s="51">
        <v>200</v>
      </c>
    </row>
    <row r="30" spans="1:12" ht="13.5" thickBot="1">
      <c r="A30" s="68"/>
      <c r="B30" s="66"/>
      <c r="C30" s="66"/>
      <c r="D30" s="49"/>
      <c r="E30" s="49"/>
      <c r="F30" s="61"/>
      <c r="G30" s="23" t="s">
        <v>38</v>
      </c>
      <c r="H30" s="11">
        <v>925</v>
      </c>
      <c r="I30" s="11">
        <v>925</v>
      </c>
      <c r="J30" s="54">
        <v>925</v>
      </c>
      <c r="K30" s="54">
        <v>925</v>
      </c>
      <c r="L30" s="51">
        <v>925</v>
      </c>
    </row>
    <row r="31" spans="1:12" ht="12.75">
      <c r="A31" s="31" t="s">
        <v>37</v>
      </c>
      <c r="B31" s="32"/>
      <c r="C31" s="48"/>
      <c r="D31" s="15"/>
      <c r="E31" s="15"/>
      <c r="F31" s="60"/>
      <c r="G31" s="23" t="s">
        <v>50</v>
      </c>
      <c r="H31" s="11">
        <v>900</v>
      </c>
      <c r="I31" s="11">
        <v>900</v>
      </c>
      <c r="J31" s="54">
        <v>900</v>
      </c>
      <c r="K31" s="54">
        <v>900</v>
      </c>
      <c r="L31" s="51">
        <v>900</v>
      </c>
    </row>
    <row r="32" spans="1:12" ht="12.75">
      <c r="A32" s="20" t="s">
        <v>39</v>
      </c>
      <c r="B32" s="13"/>
      <c r="C32" s="15"/>
      <c r="D32" s="15"/>
      <c r="E32" s="15"/>
      <c r="F32" s="60"/>
      <c r="G32" s="23" t="s">
        <v>54</v>
      </c>
      <c r="H32" s="11">
        <v>200</v>
      </c>
      <c r="I32" s="11">
        <v>200</v>
      </c>
      <c r="J32" s="54">
        <v>200</v>
      </c>
      <c r="K32" s="54">
        <v>200</v>
      </c>
      <c r="L32" s="51">
        <v>200</v>
      </c>
    </row>
    <row r="33" spans="1:12" ht="13.5" thickBot="1">
      <c r="A33" s="24"/>
      <c r="B33" s="25"/>
      <c r="C33" s="26"/>
      <c r="D33" s="26"/>
      <c r="E33" s="26"/>
      <c r="F33" s="62"/>
      <c r="G33" s="27" t="s">
        <v>40</v>
      </c>
      <c r="H33" s="28">
        <f>SUM(H27:H32)</f>
        <v>2558</v>
      </c>
      <c r="I33" s="28">
        <f>SUM(I27:I32)</f>
        <v>2558</v>
      </c>
      <c r="J33" s="28">
        <f>SUM(J27:J32)</f>
        <v>2692</v>
      </c>
      <c r="K33" s="28">
        <f>SUM(K27:K32)</f>
        <v>2275</v>
      </c>
      <c r="L33" s="72">
        <f>SUM(L27:L32)</f>
        <v>2275</v>
      </c>
    </row>
    <row r="34" spans="1:12" ht="13.5" thickBot="1">
      <c r="A34" s="41" t="s">
        <v>41</v>
      </c>
      <c r="B34" s="29">
        <f>SUM(B9:B24)</f>
        <v>52269</v>
      </c>
      <c r="C34" s="29">
        <f>SUM(C9:C24)</f>
        <v>47449</v>
      </c>
      <c r="D34" s="29">
        <f>SUM(D9:D24)</f>
        <v>36319</v>
      </c>
      <c r="E34" s="29">
        <f>SUM(E9:E24)</f>
        <v>36209</v>
      </c>
      <c r="F34" s="76">
        <f>SUM(F9:F24)</f>
        <v>41329</v>
      </c>
      <c r="G34" s="42" t="s">
        <v>42</v>
      </c>
      <c r="H34" s="30">
        <f>H20+H21+H33</f>
        <v>52169</v>
      </c>
      <c r="I34" s="30">
        <f>I20+I21+I33</f>
        <v>47209</v>
      </c>
      <c r="J34" s="30">
        <f>J20+J21+J33</f>
        <v>36319</v>
      </c>
      <c r="K34" s="30">
        <f>K20+K21+K33</f>
        <v>36209</v>
      </c>
      <c r="L34" s="73">
        <f>L20+L21+L33</f>
        <v>41329</v>
      </c>
    </row>
    <row r="35" spans="1:12" ht="12.75">
      <c r="A35" s="16"/>
      <c r="B35" s="17"/>
      <c r="C35" s="17"/>
      <c r="D35" s="17"/>
      <c r="E35" s="17"/>
      <c r="F35" s="17"/>
      <c r="G35" s="16"/>
      <c r="H35" s="18"/>
      <c r="I35" s="18"/>
      <c r="J35" s="18"/>
      <c r="K35" s="18"/>
      <c r="L35" s="18"/>
    </row>
    <row r="36" spans="1:12" ht="12.75">
      <c r="A36" s="82" t="s">
        <v>49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7" spans="1:12" ht="24.75" customHeight="1">
      <c r="A37" s="80" t="s">
        <v>56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1:12" s="19" customFormat="1" ht="12.75">
      <c r="A38" s="16"/>
      <c r="B38" s="17"/>
      <c r="C38" s="17"/>
      <c r="D38" s="17"/>
      <c r="E38" s="17"/>
      <c r="F38" s="17"/>
      <c r="G38" s="16"/>
      <c r="H38" s="18"/>
      <c r="I38" s="18"/>
      <c r="J38" s="18"/>
      <c r="K38" s="18"/>
      <c r="L38" s="18"/>
    </row>
    <row r="39" spans="1:12" ht="15">
      <c r="A39" s="3"/>
      <c r="B39" s="8"/>
      <c r="C39" s="4"/>
      <c r="D39" s="4"/>
      <c r="E39" s="4"/>
      <c r="F39" s="3"/>
      <c r="G39" s="3" t="s">
        <v>59</v>
      </c>
      <c r="H39" s="84" t="s">
        <v>61</v>
      </c>
      <c r="I39" s="5"/>
      <c r="J39" s="5"/>
      <c r="K39" s="5"/>
      <c r="L39" s="5"/>
    </row>
    <row r="40" ht="12.75">
      <c r="H40" s="9" t="s">
        <v>62</v>
      </c>
    </row>
  </sheetData>
  <sheetProtection/>
  <mergeCells count="5">
    <mergeCell ref="A1:L1"/>
    <mergeCell ref="A2:L2"/>
    <mergeCell ref="A3:D3"/>
    <mergeCell ref="A37:L37"/>
    <mergeCell ref="A36:L3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Městys Katovice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Samcová</dc:creator>
  <cp:keywords/>
  <dc:description/>
  <cp:lastModifiedBy>Admin</cp:lastModifiedBy>
  <cp:lastPrinted>2017-11-08T12:55:54Z</cp:lastPrinted>
  <dcterms:created xsi:type="dcterms:W3CDTF">2012-06-21T08:17:27Z</dcterms:created>
  <dcterms:modified xsi:type="dcterms:W3CDTF">2017-11-08T12:56:39Z</dcterms:modified>
  <cp:category/>
  <cp:version/>
  <cp:contentType/>
  <cp:contentStatus/>
</cp:coreProperties>
</file>